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マイドライブ\Blog\記事\word 差し込み印刷 複数\"/>
    </mc:Choice>
  </mc:AlternateContent>
  <xr:revisionPtr revIDLastSave="0" documentId="13_ncr:1_{C247E4FF-BB36-409D-B10E-88CF71F89BC3}" xr6:coauthVersionLast="47" xr6:coauthVersionMax="47" xr10:uidLastSave="{00000000-0000-0000-0000-000000000000}"/>
  <bookViews>
    <workbookView xWindow="-110" yWindow="-110" windowWidth="18220" windowHeight="11620" xr2:uid="{807E837B-BC24-49FC-9C2F-D8A84BEE405D}"/>
  </bookViews>
  <sheets>
    <sheet name="データベース" sheetId="1" r:id="rId1"/>
    <sheet name="単価表" sheetId="2" r:id="rId2"/>
  </sheets>
  <definedNames>
    <definedName name="_xlnm._FilterDatabase" localSheetId="0" hidden="1">データベース!$A$1:$F$5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</calcChain>
</file>

<file path=xl/sharedStrings.xml><?xml version="1.0" encoding="utf-8"?>
<sst xmlns="http://schemas.openxmlformats.org/spreadsheetml/2006/main" count="43" uniqueCount="23">
  <si>
    <t>配送先</t>
    <rPh sb="0" eb="2">
      <t>ハイソウ</t>
    </rPh>
    <rPh sb="2" eb="3">
      <t>サキ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</si>
  <si>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</si>
  <si>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</si>
  <si>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</si>
  <si>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配送日</t>
    <rPh sb="0" eb="2">
      <t>ハイソウ</t>
    </rPh>
    <rPh sb="2" eb="3">
      <t>ヒ</t>
    </rPh>
    <phoneticPr fontId="2"/>
  </si>
  <si>
    <t>千葉市場</t>
    <rPh sb="0" eb="2">
      <t>チバ</t>
    </rPh>
    <rPh sb="2" eb="4">
      <t>シジョウ</t>
    </rPh>
    <phoneticPr fontId="2"/>
  </si>
  <si>
    <t>市川市場</t>
    <rPh sb="0" eb="2">
      <t>イチカワ</t>
    </rPh>
    <rPh sb="2" eb="4">
      <t>シジョウ</t>
    </rPh>
    <phoneticPr fontId="2"/>
  </si>
  <si>
    <t>船橋市場</t>
    <rPh sb="0" eb="2">
      <t>フナバシ</t>
    </rPh>
    <rPh sb="2" eb="4">
      <t>シジョウ</t>
    </rPh>
    <phoneticPr fontId="2"/>
  </si>
  <si>
    <t>館山市場</t>
    <rPh sb="0" eb="2">
      <t>タテヤマ</t>
    </rPh>
    <rPh sb="2" eb="4">
      <t>シジョウ</t>
    </rPh>
    <phoneticPr fontId="2"/>
  </si>
  <si>
    <t>果物名</t>
    <rPh sb="0" eb="2">
      <t>クダモノ</t>
    </rPh>
    <rPh sb="2" eb="3">
      <t>メイ</t>
    </rPh>
    <phoneticPr fontId="2"/>
  </si>
  <si>
    <t>No</t>
    <phoneticPr fontId="2"/>
  </si>
  <si>
    <t>あんず</t>
  </si>
  <si>
    <t>あんず</t>
    <phoneticPr fontId="2"/>
  </si>
  <si>
    <t>いちご</t>
  </si>
  <si>
    <t>いちご</t>
    <phoneticPr fontId="2"/>
  </si>
  <si>
    <t>みかん</t>
  </si>
  <si>
    <t>みかん</t>
    <phoneticPr fontId="2"/>
  </si>
  <si>
    <t>キウイフルーツ</t>
  </si>
  <si>
    <t>キウイフルーツ</t>
    <phoneticPr fontId="2"/>
  </si>
  <si>
    <t>柿</t>
  </si>
  <si>
    <t>柿</t>
    <rPh sb="0" eb="1">
      <t>カキ</t>
    </rPh>
    <phoneticPr fontId="2"/>
  </si>
  <si>
    <t>総額</t>
    <rPh sb="0" eb="2">
      <t>ソウガク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</si>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</sst>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0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14" fontId="0" fillId="0" borderId="4" xfId="0" applyNumberFormat="1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6" fontId="0" fillId="4" borderId="9" xfId="1" applyNumberFormat="1" applyFont="1" applyFill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6" fontId="0" fillId="0" borderId="9" xfId="1" applyNumberFormat="1" applyFont="1" applyBorder="1">
      <alignment vertical="center"/>
    </xf>
    <xf numFmtId="6" fontId="0" fillId="4" borderId="3" xfId="1" applyNumberFormat="1" applyFont="1" applyFill="1" applyBorder="1">
      <alignment vertical="center"/>
    </xf>
    <xf numFmtId="6" fontId="0" fillId="0" borderId="5" xfId="1" applyNumberFormat="1" applyFont="1" applyFill="1" applyBorder="1">
      <alignment vertical="center"/>
    </xf>
    <xf numFmtId="6" fontId="0" fillId="0" borderId="6" xfId="1" applyNumberFormat="1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65DF-7640-4E28-8A81-476BB0EECBE5}">
  <dimension ref="A1:G18"/>
  <sheetViews>
    <sheetView tabSelected="1" workbookViewId="0">
      <selection activeCell="A2" sqref="A2"/>
    </sheetView>
  </sheetViews>
  <sheetFormatPr defaultRowHeight="18" x14ac:dyDescent="0.55000000000000004"/>
  <cols>
    <col min="1" max="1" width="11" bestFit="1" customWidth="1"/>
    <col min="2" max="2" width="13.08203125" bestFit="1" customWidth="1"/>
    <col min="3" max="3" width="14.33203125" bestFit="1" customWidth="1"/>
    <col min="4" max="5" width="9.1640625" bestFit="1" customWidth="1"/>
    <col min="6" max="6" width="11" bestFit="1" customWidth="1"/>
    <col min="8" max="8" width="8" bestFit="1" customWidth="1"/>
    <col min="9" max="9" width="14.33203125" bestFit="1" customWidth="1"/>
    <col min="10" max="10" width="9.1640625" bestFit="1" customWidth="1"/>
  </cols>
  <sheetData>
    <row r="1" spans="1:7" x14ac:dyDescent="0.55000000000000004">
      <c r="A1" s="5" t="s">
        <v>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22</v>
      </c>
      <c r="G1" s="19" t="s">
        <v>21</v>
      </c>
    </row>
    <row r="2" spans="1:7" x14ac:dyDescent="0.55000000000000004">
      <c r="A2" s="3">
        <v>44864</v>
      </c>
      <c r="B2" s="4" t="s">
        <v>5</v>
      </c>
      <c r="C2" s="4" t="s">
        <v>13</v>
      </c>
      <c r="D2" s="4">
        <v>36</v>
      </c>
      <c r="E2" s="17">
        <f>IF(C2="","",VLOOKUP(C2,単価表!$B$2:$C$6,2,0))</f>
        <v>1400</v>
      </c>
      <c r="F2" s="17">
        <f>IF(D2="","",D2*E2)</f>
        <v>50400</v>
      </c>
      <c r="G2" s="18">
        <f ca="1">IF(B2="","",SUMIF($B$2:$F$18,B2,$F$2:$F$18))</f>
        <v>216000</v>
      </c>
    </row>
    <row r="3" spans="1:7" x14ac:dyDescent="0.55000000000000004">
      <c r="A3" s="3">
        <v>44813</v>
      </c>
      <c r="B3" s="4" t="s">
        <v>5</v>
      </c>
      <c r="C3" s="4" t="s">
        <v>13</v>
      </c>
      <c r="D3" s="4">
        <v>81</v>
      </c>
      <c r="E3" s="17">
        <f>IF(C3="","",VLOOKUP(C3,単価表!$B$2:$C$6,2,0))</f>
        <v>1400</v>
      </c>
      <c r="F3" s="17">
        <f t="shared" ref="F3:F18" si="0">IF(D3="","",D3*E3)</f>
        <v>113400</v>
      </c>
      <c r="G3" s="18">
        <f t="shared" ref="G3:G18" ca="1" si="1">IF(B3="","",SUMIF($B$2:$F$18,B3,$F$2:$F$18))</f>
        <v>216000</v>
      </c>
    </row>
    <row r="4" spans="1:7" x14ac:dyDescent="0.55000000000000004">
      <c r="A4" s="3">
        <v>44786</v>
      </c>
      <c r="B4" s="4" t="s">
        <v>5</v>
      </c>
      <c r="C4" s="4" t="s">
        <v>11</v>
      </c>
      <c r="D4" s="4">
        <v>31</v>
      </c>
      <c r="E4" s="17">
        <f>IF(C4="","",VLOOKUP(C4,単価表!$B$2:$C$6,2,0))</f>
        <v>900</v>
      </c>
      <c r="F4" s="17">
        <f t="shared" si="0"/>
        <v>27900</v>
      </c>
      <c r="G4" s="18">
        <f t="shared" ca="1" si="1"/>
        <v>216000</v>
      </c>
    </row>
    <row r="5" spans="1:7" x14ac:dyDescent="0.55000000000000004">
      <c r="A5" s="3">
        <v>44757</v>
      </c>
      <c r="B5" s="4" t="s">
        <v>5</v>
      </c>
      <c r="C5" s="4" t="s">
        <v>11</v>
      </c>
      <c r="D5" s="4">
        <v>27</v>
      </c>
      <c r="E5" s="17">
        <f>IF(C5="","",VLOOKUP(C5,単価表!$B$2:$C$6,2,0))</f>
        <v>900</v>
      </c>
      <c r="F5" s="17">
        <f t="shared" si="0"/>
        <v>24300</v>
      </c>
      <c r="G5" s="18">
        <f t="shared" ca="1" si="1"/>
        <v>216000</v>
      </c>
    </row>
    <row r="6" spans="1:7" x14ac:dyDescent="0.55000000000000004">
      <c r="A6" s="3"/>
      <c r="B6" s="4"/>
      <c r="C6" s="4"/>
      <c r="D6" s="4"/>
      <c r="E6" s="17" t="str">
        <f>IF(C6="","",VLOOKUP(C6,単価表!$B$2:$C$6,2,0))</f>
        <v/>
      </c>
      <c r="F6" s="17" t="str">
        <f t="shared" si="0"/>
        <v/>
      </c>
      <c r="G6" s="18" t="str">
        <f t="shared" si="1"/>
        <v/>
      </c>
    </row>
    <row r="7" spans="1:7" x14ac:dyDescent="0.55000000000000004">
      <c r="A7" s="3">
        <v>44820</v>
      </c>
      <c r="B7" s="4" t="s">
        <v>6</v>
      </c>
      <c r="C7" s="4" t="s">
        <v>11</v>
      </c>
      <c r="D7" s="4">
        <v>34</v>
      </c>
      <c r="E7" s="17">
        <f>IF(C7="","",VLOOKUP(C7,単価表!$B$2:$C$6,2,0))</f>
        <v>900</v>
      </c>
      <c r="F7" s="17">
        <f t="shared" si="0"/>
        <v>30600</v>
      </c>
      <c r="G7" s="18">
        <f t="shared" ca="1" si="1"/>
        <v>715220</v>
      </c>
    </row>
    <row r="8" spans="1:7" x14ac:dyDescent="0.55000000000000004">
      <c r="A8" s="3">
        <v>44843</v>
      </c>
      <c r="B8" s="4" t="s">
        <v>6</v>
      </c>
      <c r="C8" s="4" t="s">
        <v>15</v>
      </c>
      <c r="D8" s="4">
        <v>82</v>
      </c>
      <c r="E8" s="17">
        <f>IF(C8="","",VLOOKUP(C8,単価表!$B$2:$C$6,2,0))</f>
        <v>290</v>
      </c>
      <c r="F8" s="17">
        <f t="shared" si="0"/>
        <v>23780</v>
      </c>
      <c r="G8" s="18">
        <f t="shared" ca="1" si="1"/>
        <v>715220</v>
      </c>
    </row>
    <row r="9" spans="1:7" x14ac:dyDescent="0.55000000000000004">
      <c r="A9" s="3">
        <v>44805</v>
      </c>
      <c r="B9" s="4" t="s">
        <v>6</v>
      </c>
      <c r="C9" s="4" t="s">
        <v>17</v>
      </c>
      <c r="D9" s="4">
        <v>77</v>
      </c>
      <c r="E9" s="17">
        <f>IF(C9="","",VLOOKUP(C9,単価表!$B$2:$C$6,2,0))</f>
        <v>7000</v>
      </c>
      <c r="F9" s="17">
        <f t="shared" si="0"/>
        <v>539000</v>
      </c>
      <c r="G9" s="18">
        <f t="shared" ca="1" si="1"/>
        <v>715220</v>
      </c>
    </row>
    <row r="10" spans="1:7" x14ac:dyDescent="0.55000000000000004">
      <c r="A10" s="3">
        <v>44752</v>
      </c>
      <c r="B10" s="4" t="s">
        <v>6</v>
      </c>
      <c r="C10" s="4" t="s">
        <v>20</v>
      </c>
      <c r="D10" s="4">
        <v>43</v>
      </c>
      <c r="E10" s="17">
        <f>IF(C10="","",VLOOKUP(C10,単価表!$B$2:$C$6,2,0))</f>
        <v>880</v>
      </c>
      <c r="F10" s="17">
        <f t="shared" si="0"/>
        <v>37840</v>
      </c>
      <c r="G10" s="18">
        <f t="shared" ca="1" si="1"/>
        <v>715220</v>
      </c>
    </row>
    <row r="11" spans="1:7" x14ac:dyDescent="0.55000000000000004">
      <c r="A11" s="3">
        <v>44837</v>
      </c>
      <c r="B11" s="4" t="s">
        <v>6</v>
      </c>
      <c r="C11" s="4" t="s">
        <v>17</v>
      </c>
      <c r="D11" s="4">
        <v>12</v>
      </c>
      <c r="E11" s="17">
        <f>IF(C11="","",VLOOKUP(C11,単価表!$B$2:$C$6,2,0))</f>
        <v>7000</v>
      </c>
      <c r="F11" s="17">
        <f t="shared" si="0"/>
        <v>84000</v>
      </c>
      <c r="G11" s="18">
        <f t="shared" ca="1" si="1"/>
        <v>715220</v>
      </c>
    </row>
    <row r="12" spans="1:7" x14ac:dyDescent="0.55000000000000004">
      <c r="A12" s="3"/>
      <c r="B12" s="4"/>
      <c r="C12" s="4"/>
      <c r="D12" s="4"/>
      <c r="E12" s="17" t="str">
        <f>IF(C12="","",VLOOKUP(C12,単価表!$B$2:$C$6,2,0))</f>
        <v/>
      </c>
      <c r="F12" s="17" t="str">
        <f t="shared" si="0"/>
        <v/>
      </c>
      <c r="G12" s="18" t="str">
        <f t="shared" si="1"/>
        <v/>
      </c>
    </row>
    <row r="13" spans="1:7" x14ac:dyDescent="0.55000000000000004">
      <c r="A13" s="3">
        <v>44762</v>
      </c>
      <c r="B13" s="4" t="s">
        <v>7</v>
      </c>
      <c r="C13" s="4" t="s">
        <v>17</v>
      </c>
      <c r="D13" s="4">
        <v>58</v>
      </c>
      <c r="E13" s="17">
        <f>IF(C13="","",VLOOKUP(C13,単価表!$B$2:$C$6,2,0))</f>
        <v>7000</v>
      </c>
      <c r="F13" s="17">
        <f t="shared" si="0"/>
        <v>406000</v>
      </c>
      <c r="G13" s="18">
        <f t="shared" ca="1" si="1"/>
        <v>473760</v>
      </c>
    </row>
    <row r="14" spans="1:7" x14ac:dyDescent="0.55000000000000004">
      <c r="A14" s="3">
        <v>44840</v>
      </c>
      <c r="B14" s="4" t="s">
        <v>7</v>
      </c>
      <c r="C14" s="4" t="s">
        <v>19</v>
      </c>
      <c r="D14" s="4">
        <v>56</v>
      </c>
      <c r="E14" s="17">
        <f>IF(C14="","",VLOOKUP(C14,単価表!$B$2:$C$6,2,0))</f>
        <v>880</v>
      </c>
      <c r="F14" s="17">
        <f t="shared" si="0"/>
        <v>49280</v>
      </c>
      <c r="G14" s="18">
        <f t="shared" ca="1" si="1"/>
        <v>473760</v>
      </c>
    </row>
    <row r="15" spans="1:7" x14ac:dyDescent="0.55000000000000004">
      <c r="A15" s="3">
        <v>44807</v>
      </c>
      <c r="B15" s="4" t="s">
        <v>7</v>
      </c>
      <c r="C15" s="4" t="s">
        <v>19</v>
      </c>
      <c r="D15" s="4">
        <v>21</v>
      </c>
      <c r="E15" s="17">
        <f>IF(C15="","",VLOOKUP(C15,単価表!$B$2:$C$6,2,0))</f>
        <v>880</v>
      </c>
      <c r="F15" s="17">
        <f t="shared" si="0"/>
        <v>18480</v>
      </c>
      <c r="G15" s="18">
        <f t="shared" ca="1" si="1"/>
        <v>473760</v>
      </c>
    </row>
    <row r="16" spans="1:7" x14ac:dyDescent="0.55000000000000004">
      <c r="A16" s="3"/>
      <c r="B16" s="4"/>
      <c r="C16" s="4"/>
      <c r="D16" s="4"/>
      <c r="E16" s="17" t="str">
        <f>IF(C16="","",VLOOKUP(C16,単価表!$B$2:$C$6,2,0))</f>
        <v/>
      </c>
      <c r="F16" s="17" t="str">
        <f t="shared" si="0"/>
        <v/>
      </c>
      <c r="G16" s="18" t="str">
        <f t="shared" si="1"/>
        <v/>
      </c>
    </row>
    <row r="17" spans="1:7" x14ac:dyDescent="0.55000000000000004">
      <c r="A17" s="3">
        <v>44812</v>
      </c>
      <c r="B17" s="4" t="s">
        <v>8</v>
      </c>
      <c r="C17" s="4" t="s">
        <v>17</v>
      </c>
      <c r="D17" s="4">
        <v>47</v>
      </c>
      <c r="E17" s="17">
        <f>IF(C17="","",VLOOKUP(C17,単価表!$B$2:$C$6,2,0))</f>
        <v>7000</v>
      </c>
      <c r="F17" s="17">
        <f t="shared" si="0"/>
        <v>329000</v>
      </c>
      <c r="G17" s="18">
        <f t="shared" ca="1" si="1"/>
        <v>409080</v>
      </c>
    </row>
    <row r="18" spans="1:7" x14ac:dyDescent="0.55000000000000004">
      <c r="A18" s="3">
        <v>44781</v>
      </c>
      <c r="B18" s="4" t="s">
        <v>8</v>
      </c>
      <c r="C18" s="4" t="s">
        <v>19</v>
      </c>
      <c r="D18" s="4">
        <v>91</v>
      </c>
      <c r="E18" s="17">
        <f>IF(C18="","",VLOOKUP(C18,単価表!$B$2:$C$6,2,0))</f>
        <v>880</v>
      </c>
      <c r="F18" s="17">
        <f t="shared" si="0"/>
        <v>80080</v>
      </c>
      <c r="G18" s="18">
        <f t="shared" ca="1" si="1"/>
        <v>409080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191AF-5881-4DF8-BB94-29A1F60157BE}">
  <dimension ref="A1:C6"/>
  <sheetViews>
    <sheetView workbookViewId="0">
      <selection sqref="A1:C1048576"/>
    </sheetView>
  </sheetViews>
  <sheetFormatPr defaultRowHeight="18" x14ac:dyDescent="0.55000000000000004"/>
  <cols>
    <col min="1" max="1" width="3.83203125" bestFit="1" customWidth="1"/>
    <col min="2" max="2" width="14.33203125" bestFit="1" customWidth="1"/>
    <col min="3" max="3" width="6.75" bestFit="1" customWidth="1"/>
  </cols>
  <sheetData>
    <row r="1" spans="1:3" x14ac:dyDescent="0.55000000000000004">
      <c r="A1" s="7" t="s">
        <v>10</v>
      </c>
      <c r="B1" s="8" t="s">
        <v>9</v>
      </c>
      <c r="C1" s="9" t="s">
        <v>3</v>
      </c>
    </row>
    <row r="2" spans="1:3" x14ac:dyDescent="0.55000000000000004">
      <c r="A2" s="10">
        <v>1</v>
      </c>
      <c r="B2" s="11" t="s">
        <v>12</v>
      </c>
      <c r="C2" s="12">
        <v>900</v>
      </c>
    </row>
    <row r="3" spans="1:3" x14ac:dyDescent="0.55000000000000004">
      <c r="A3" s="13">
        <v>2</v>
      </c>
      <c r="B3" s="14" t="s">
        <v>14</v>
      </c>
      <c r="C3" s="15">
        <v>1400</v>
      </c>
    </row>
    <row r="4" spans="1:3" x14ac:dyDescent="0.55000000000000004">
      <c r="A4" s="10">
        <v>3</v>
      </c>
      <c r="B4" s="11" t="s">
        <v>16</v>
      </c>
      <c r="C4" s="12">
        <v>290</v>
      </c>
    </row>
    <row r="5" spans="1:3" x14ac:dyDescent="0.55000000000000004">
      <c r="A5" s="13">
        <v>4</v>
      </c>
      <c r="B5" s="14" t="s">
        <v>20</v>
      </c>
      <c r="C5" s="15">
        <v>880</v>
      </c>
    </row>
    <row r="6" spans="1:3" x14ac:dyDescent="0.55000000000000004">
      <c r="A6" s="1">
        <v>5</v>
      </c>
      <c r="B6" s="2" t="s">
        <v>18</v>
      </c>
      <c r="C6" s="16">
        <v>7000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データベース</vt:lpstr>
      <vt:lpstr>単価表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2022-11-05T19:32:36Z</dcterms:created>
  <dcterms:modified xsi:type="dcterms:W3CDTF">2022-11-06T04:24:52Z</dcterms:modified>
</cp:coreProperties>
</file>