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excel 関数 曜日判定\"/>
    </mc:Choice>
  </mc:AlternateContent>
  <xr:revisionPtr revIDLastSave="0" documentId="13_ncr:1_{D646DA87-7FDA-45C6-A7EB-7291D4604DF3}" xr6:coauthVersionLast="45" xr6:coauthVersionMax="47" xr10:uidLastSave="{00000000-0000-0000-0000-000000000000}"/>
  <bookViews>
    <workbookView xWindow="-120" yWindow="-120" windowWidth="29040" windowHeight="15840" xr2:uid="{ACC836EB-6D7E-42FD-8F6A-0DA8C77E53C5}"/>
  </bookViews>
  <sheets>
    <sheet name="基本" sheetId="4" r:id="rId1"/>
    <sheet name="曜日に合わせた予定" sheetId="1" r:id="rId2"/>
    <sheet name="祝日一覧表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H5" i="1"/>
  <c r="B5" i="4"/>
  <c r="A6" i="4" l="1"/>
  <c r="A7" i="4" s="1"/>
  <c r="D5" i="4"/>
  <c r="C5" i="4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5" i="1"/>
  <c r="A8" i="4" l="1"/>
  <c r="D7" i="4"/>
  <c r="C7" i="4"/>
  <c r="B7" i="4"/>
  <c r="B6" i="4"/>
  <c r="C6" i="4"/>
  <c r="D6" i="4"/>
  <c r="D8" i="4"/>
  <c r="B8" i="4"/>
  <c r="D5" i="1"/>
  <c r="C5" i="1"/>
  <c r="B5" i="1"/>
  <c r="A6" i="1"/>
  <c r="B6" i="1" s="1"/>
  <c r="A9" i="4" l="1"/>
  <c r="C8" i="4"/>
  <c r="D6" i="1"/>
  <c r="C6" i="1"/>
  <c r="A7" i="1"/>
  <c r="B9" i="4" l="1"/>
  <c r="D9" i="4"/>
  <c r="C9" i="4"/>
  <c r="A10" i="4"/>
  <c r="D7" i="1"/>
  <c r="B7" i="1"/>
  <c r="C7" i="1"/>
  <c r="A8" i="1"/>
  <c r="C10" i="4" l="1"/>
  <c r="A11" i="4"/>
  <c r="B10" i="4"/>
  <c r="D10" i="4"/>
  <c r="D8" i="1"/>
  <c r="C8" i="1"/>
  <c r="B8" i="1"/>
  <c r="A9" i="1"/>
  <c r="D11" i="4" l="1"/>
  <c r="C11" i="4"/>
  <c r="A12" i="4"/>
  <c r="B11" i="4"/>
  <c r="B9" i="1"/>
  <c r="C9" i="1"/>
  <c r="D9" i="1"/>
  <c r="A10" i="1"/>
  <c r="C12" i="4" l="1"/>
  <c r="A13" i="4"/>
  <c r="D12" i="4"/>
  <c r="B12" i="4"/>
  <c r="D10" i="1"/>
  <c r="C10" i="1"/>
  <c r="B10" i="1"/>
  <c r="A11" i="1"/>
  <c r="C13" i="4" l="1"/>
  <c r="B13" i="4"/>
  <c r="D13" i="4"/>
  <c r="A14" i="4"/>
  <c r="D11" i="1"/>
  <c r="B11" i="1"/>
  <c r="C11" i="1"/>
  <c r="A12" i="1"/>
  <c r="D14" i="4" l="1"/>
  <c r="C14" i="4"/>
  <c r="A15" i="4"/>
  <c r="B14" i="4"/>
  <c r="B12" i="1"/>
  <c r="C12" i="1"/>
  <c r="D12" i="1"/>
  <c r="A13" i="1"/>
  <c r="D15" i="4" l="1"/>
  <c r="C15" i="4"/>
  <c r="B15" i="4"/>
  <c r="A16" i="4"/>
  <c r="D13" i="1"/>
  <c r="B13" i="1"/>
  <c r="C13" i="1"/>
  <c r="A14" i="1"/>
  <c r="C16" i="4" l="1"/>
  <c r="A17" i="4"/>
  <c r="B16" i="4"/>
  <c r="D16" i="4"/>
  <c r="D14" i="1"/>
  <c r="C14" i="1"/>
  <c r="B14" i="1"/>
  <c r="A15" i="1"/>
  <c r="C17" i="4" l="1"/>
  <c r="A18" i="4"/>
  <c r="B17" i="4"/>
  <c r="D17" i="4"/>
  <c r="B15" i="1"/>
  <c r="C15" i="1"/>
  <c r="D15" i="1"/>
  <c r="A16" i="1"/>
  <c r="B18" i="4" l="1"/>
  <c r="D18" i="4"/>
  <c r="A19" i="4"/>
  <c r="C18" i="4"/>
  <c r="D16" i="1"/>
  <c r="C16" i="1"/>
  <c r="B16" i="1"/>
  <c r="A17" i="1"/>
  <c r="C19" i="4" l="1"/>
  <c r="D19" i="4"/>
  <c r="B19" i="4"/>
  <c r="A20" i="4"/>
  <c r="D17" i="1"/>
  <c r="B17" i="1"/>
  <c r="C17" i="1"/>
  <c r="A18" i="1"/>
  <c r="D20" i="4" l="1"/>
  <c r="A21" i="4"/>
  <c r="C20" i="4"/>
  <c r="B20" i="4"/>
  <c r="B18" i="1"/>
  <c r="C18" i="1"/>
  <c r="D18" i="1"/>
  <c r="A19" i="1"/>
  <c r="D21" i="4" l="1"/>
  <c r="C21" i="4"/>
  <c r="A22" i="4"/>
  <c r="B21" i="4"/>
  <c r="C19" i="1"/>
  <c r="D19" i="1"/>
  <c r="B19" i="1"/>
  <c r="A20" i="1"/>
  <c r="C22" i="4" l="1"/>
  <c r="A23" i="4"/>
  <c r="B22" i="4"/>
  <c r="D22" i="4"/>
  <c r="D20" i="1"/>
  <c r="C20" i="1"/>
  <c r="B20" i="1"/>
  <c r="A21" i="1"/>
  <c r="D23" i="4" l="1"/>
  <c r="C23" i="4"/>
  <c r="A24" i="4"/>
  <c r="B23" i="4"/>
  <c r="B21" i="1"/>
  <c r="C21" i="1"/>
  <c r="D21" i="1"/>
  <c r="A22" i="1"/>
  <c r="B24" i="4" l="1"/>
  <c r="A25" i="4"/>
  <c r="C24" i="4"/>
  <c r="D24" i="4"/>
  <c r="D22" i="1"/>
  <c r="C22" i="1"/>
  <c r="B22" i="1"/>
  <c r="A23" i="1"/>
  <c r="C25" i="4" l="1"/>
  <c r="B25" i="4"/>
  <c r="A26" i="4"/>
  <c r="D25" i="4"/>
  <c r="D23" i="1"/>
  <c r="B23" i="1"/>
  <c r="C23" i="1"/>
  <c r="A24" i="1"/>
  <c r="C26" i="4" l="1"/>
  <c r="B26" i="4"/>
  <c r="A27" i="4"/>
  <c r="D26" i="4"/>
  <c r="B24" i="1"/>
  <c r="C24" i="1"/>
  <c r="D24" i="1"/>
  <c r="A25" i="1"/>
  <c r="D27" i="4" l="1"/>
  <c r="C27" i="4"/>
  <c r="A28" i="4"/>
  <c r="B27" i="4"/>
  <c r="D25" i="1"/>
  <c r="B25" i="1"/>
  <c r="C25" i="1"/>
  <c r="A26" i="1"/>
  <c r="C28" i="4" l="1"/>
  <c r="A29" i="4"/>
  <c r="B28" i="4"/>
  <c r="D28" i="4"/>
  <c r="D26" i="1"/>
  <c r="C26" i="1"/>
  <c r="B26" i="1"/>
  <c r="A27" i="1"/>
  <c r="C29" i="4" l="1"/>
  <c r="B29" i="4"/>
  <c r="D29" i="4"/>
  <c r="A30" i="4"/>
  <c r="B27" i="1"/>
  <c r="C27" i="1"/>
  <c r="D27" i="1"/>
  <c r="A28" i="1"/>
  <c r="D30" i="4" l="1"/>
  <c r="A31" i="4"/>
  <c r="C30" i="4"/>
  <c r="B30" i="4"/>
  <c r="C28" i="1"/>
  <c r="D28" i="1"/>
  <c r="B28" i="1"/>
  <c r="A29" i="1"/>
  <c r="B31" i="4" l="1"/>
  <c r="D31" i="4"/>
  <c r="C31" i="4"/>
  <c r="A32" i="4"/>
  <c r="D29" i="1"/>
  <c r="B29" i="1"/>
  <c r="C29" i="1"/>
  <c r="A30" i="1"/>
  <c r="A33" i="4" l="1"/>
  <c r="B32" i="4"/>
  <c r="D32" i="4"/>
  <c r="C32" i="4"/>
  <c r="B30" i="1"/>
  <c r="C30" i="1"/>
  <c r="D30" i="1"/>
  <c r="A31" i="1"/>
  <c r="D33" i="4" l="1"/>
  <c r="C33" i="4"/>
  <c r="A34" i="4"/>
  <c r="B33" i="4"/>
  <c r="D31" i="1"/>
  <c r="B31" i="1"/>
  <c r="C31" i="1"/>
  <c r="A32" i="1"/>
  <c r="B34" i="4" l="1"/>
  <c r="C34" i="4"/>
  <c r="A35" i="4"/>
  <c r="D34" i="4"/>
  <c r="D32" i="1"/>
  <c r="C32" i="1"/>
  <c r="B32" i="1"/>
  <c r="A33" i="1"/>
  <c r="C35" i="4" l="1"/>
  <c r="B35" i="4"/>
  <c r="D35" i="4"/>
  <c r="B33" i="1"/>
  <c r="C33" i="1"/>
  <c r="D33" i="1"/>
  <c r="A34" i="1"/>
  <c r="C34" i="1" l="1"/>
  <c r="D34" i="1"/>
  <c r="B34" i="1"/>
  <c r="A35" i="1"/>
  <c r="D35" i="1" l="1"/>
  <c r="B35" i="1"/>
  <c r="C35" i="1"/>
</calcChain>
</file>

<file path=xl/sharedStrings.xml><?xml version="1.0" encoding="utf-8"?>
<sst xmlns="http://schemas.openxmlformats.org/spreadsheetml/2006/main" count="70" uniqueCount="37">
  <si>
    <t>曜日に合わせて予定を設定する方法</t>
    <rPh sb="0" eb="2">
      <t>ヨウビ</t>
    </rPh>
    <rPh sb="3" eb="4">
      <t>ア</t>
    </rPh>
    <rPh sb="7" eb="9">
      <t>ヨテイ</t>
    </rPh>
    <rPh sb="10" eb="12">
      <t>セッテイ</t>
    </rPh>
    <rPh sb="14" eb="16">
      <t>ホウホウ</t>
    </rPh>
    <phoneticPr fontId="1"/>
  </si>
  <si>
    <t>日付</t>
    <rPh sb="0" eb="2">
      <t>ヒヅケ</t>
    </rPh>
    <phoneticPr fontId="1"/>
  </si>
  <si>
    <t>イベント</t>
    <phoneticPr fontId="1"/>
  </si>
  <si>
    <t>条件</t>
    <rPh sb="0" eb="2">
      <t>ジョウケン</t>
    </rPh>
    <phoneticPr fontId="1"/>
  </si>
  <si>
    <t>天気</t>
    <rPh sb="0" eb="2">
      <t>テンキ</t>
    </rPh>
    <phoneticPr fontId="1"/>
  </si>
  <si>
    <t>場所</t>
    <rPh sb="0" eb="2">
      <t>バショ</t>
    </rPh>
    <phoneticPr fontId="1"/>
  </si>
  <si>
    <t>平日は屋外</t>
    <rPh sb="0" eb="2">
      <t>ヘイジツ</t>
    </rPh>
    <rPh sb="3" eb="5">
      <t>オクガイ</t>
    </rPh>
    <phoneticPr fontId="1"/>
  </si>
  <si>
    <t>土日・祝祭日は雨天決行</t>
    <rPh sb="0" eb="2">
      <t>ドニチ</t>
    </rPh>
    <rPh sb="3" eb="6">
      <t>シュクサイジツ</t>
    </rPh>
    <rPh sb="7" eb="11">
      <t>ウテンケッッコウ</t>
    </rPh>
    <phoneticPr fontId="1"/>
  </si>
  <si>
    <t>平日は雨天中止</t>
    <rPh sb="0" eb="2">
      <t>ヘイジツ</t>
    </rPh>
    <rPh sb="3" eb="7">
      <t>ウテンチュウシ</t>
    </rPh>
    <phoneticPr fontId="1"/>
  </si>
  <si>
    <t>土日・祝祭日の雨天の時は屋内</t>
    <rPh sb="0" eb="2">
      <t>ドニチ</t>
    </rPh>
    <rPh sb="3" eb="6">
      <t>シュクサイジツ</t>
    </rPh>
    <rPh sb="7" eb="9">
      <t>ウテン</t>
    </rPh>
    <rPh sb="10" eb="11">
      <t>トキ</t>
    </rPh>
    <rPh sb="12" eb="14">
      <t>オクナイ</t>
    </rPh>
    <phoneticPr fontId="1"/>
  </si>
  <si>
    <t>曜日(日曜が1)</t>
    <rPh sb="0" eb="2">
      <t>ヨウビ</t>
    </rPh>
    <rPh sb="3" eb="5">
      <t>ニチヨウ</t>
    </rPh>
    <phoneticPr fontId="1"/>
  </si>
  <si>
    <t>曜日(月曜が1)</t>
    <rPh sb="0" eb="2">
      <t>ヨウビ</t>
    </rPh>
    <rPh sb="3" eb="5">
      <t>ゲツヨウ</t>
    </rPh>
    <phoneticPr fontId="1"/>
  </si>
  <si>
    <t>曜日(日曜が0)</t>
    <rPh sb="0" eb="2">
      <t>ヨウビ</t>
    </rPh>
    <rPh sb="3" eb="5">
      <t>ニチヨウ</t>
    </rPh>
    <phoneticPr fontId="1"/>
  </si>
  <si>
    <t>雨</t>
    <rPh sb="0" eb="1">
      <t>アメ</t>
    </rPh>
    <phoneticPr fontId="1"/>
  </si>
  <si>
    <t>曇り</t>
    <rPh sb="0" eb="1">
      <t>クモ</t>
    </rPh>
    <phoneticPr fontId="1"/>
  </si>
  <si>
    <t>晴れ</t>
    <rPh sb="0" eb="1">
      <t>ハ</t>
    </rPh>
    <phoneticPr fontId="1"/>
  </si>
  <si>
    <t>土日・祝祭日は屋外</t>
    <rPh sb="0" eb="2">
      <t>ドニチ</t>
    </rPh>
    <rPh sb="3" eb="6">
      <t>シュクサイジツ</t>
    </rPh>
    <rPh sb="7" eb="9">
      <t>オクガイ</t>
    </rPh>
    <phoneticPr fontId="1"/>
  </si>
  <si>
    <t>祝祭日</t>
    <rPh sb="0" eb="3">
      <t>シュクサイジツ</t>
    </rPh>
    <phoneticPr fontId="1"/>
  </si>
  <si>
    <t>祝日一覧表</t>
    <rPh sb="0" eb="2">
      <t>シュクジツ</t>
    </rPh>
    <rPh sb="2" eb="5">
      <t>イチランヒョウ</t>
    </rPh>
    <phoneticPr fontId="1"/>
  </si>
  <si>
    <t>祝日名</t>
    <rPh sb="0" eb="2">
      <t>シュクジツ</t>
    </rPh>
    <rPh sb="2" eb="3">
      <t>メイ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</si>
  <si>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</si>
  <si>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</si>
  <si>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</si>
  <si>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</si>
  <si>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</si>
  <si>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</si>
  <si>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</si>
  <si>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</si>
  <si>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</si>
  <si>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</si>
  <si>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</si>
  <si>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</si>
  <si>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</si>
  <si>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</si>
  <si>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</si>
  <si>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</si>
  <si>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曜日(月曜が0)</t>
    <rPh sb="0" eb="2">
      <t>ヨウビ</t>
    </rPh>
    <rPh sb="3" eb="5">
      <t>ゲツヨウ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</si>
</sst>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4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6" xfId="0" applyNumberForma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4" xfId="0" applyNumberFormat="1" applyBorder="1">
      <alignment vertical="center"/>
    </xf>
    <xf numFmtId="0" fontId="3" fillId="0" borderId="6" xfId="0" applyNumberFormat="1" applyFont="1" applyBorder="1">
      <alignment vertical="center"/>
    </xf>
    <xf numFmtId="0" fontId="3" fillId="0" borderId="4" xfId="0" applyNumberFormat="1" applyFont="1" applyBorder="1">
      <alignment vertical="center"/>
    </xf>
  </cellXfs>
  <cellStyles count="1">
    <cellStyle name="標準" xfId="0" builtinId="0"/>
  </cellStyles>
  <dxfs count="6"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5B9E9-A515-4042-80BC-8E58BC575FAA}">
  <sheetPr codeName="Sheet1"/>
  <dimension ref="A1:D35"/>
  <sheetViews>
    <sheetView tabSelected="1" workbookViewId="0"/>
  </sheetViews>
  <sheetFormatPr defaultRowHeight="18.75" x14ac:dyDescent="0.4"/>
  <cols>
    <col min="1" max="1" width="10.25" bestFit="1" customWidth="1"/>
    <col min="2" max="2" width="14.125" style="3" bestFit="1" customWidth="1"/>
    <col min="3" max="4" width="14.125" customWidth="1"/>
  </cols>
  <sheetData>
    <row r="1" spans="1:4" ht="5.0999999999999996" customHeight="1" x14ac:dyDescent="0.4"/>
    <row r="2" spans="1:4" s="1" customFormat="1" ht="24" x14ac:dyDescent="0.4">
      <c r="A2" s="16" t="s">
        <v>0</v>
      </c>
      <c r="B2" s="16"/>
      <c r="C2" s="16"/>
      <c r="D2" s="16"/>
    </row>
    <row r="3" spans="1:4" ht="5.0999999999999996" customHeight="1" thickBot="1" x14ac:dyDescent="0.45"/>
    <row r="4" spans="1:4" ht="18" customHeight="1" x14ac:dyDescent="0.4">
      <c r="A4" s="12" t="s">
        <v>1</v>
      </c>
      <c r="B4" s="13" t="s">
        <v>10</v>
      </c>
      <c r="C4" s="14" t="s">
        <v>11</v>
      </c>
      <c r="D4" s="7" t="s">
        <v>36</v>
      </c>
    </row>
    <row r="5" spans="1:4" x14ac:dyDescent="0.4">
      <c r="A5" s="8">
        <v>44743</v>
      </c>
      <c r="B5" s="15">
        <f>WEEKDAY($A5,1)</f>
        <v>6</v>
      </c>
      <c r="C5" s="15">
        <f>WEEKDAY($A5,2)</f>
        <v>5</v>
      </c>
      <c r="D5" s="17">
        <f>WEEKDAY($A5,3)</f>
        <v>4</v>
      </c>
    </row>
    <row r="6" spans="1:4" x14ac:dyDescent="0.4">
      <c r="A6" s="8">
        <f>A5+1</f>
        <v>44744</v>
      </c>
      <c r="B6" s="15">
        <f t="shared" ref="B6:B35" si="0">WEEKDAY($A6,1)</f>
        <v>7</v>
      </c>
      <c r="C6" s="15">
        <f t="shared" ref="C6:C35" si="1">WEEKDAY($A6,2)</f>
        <v>6</v>
      </c>
      <c r="D6" s="17">
        <f t="shared" ref="D6:D35" si="2">WEEKDAY($A6,3)</f>
        <v>5</v>
      </c>
    </row>
    <row r="7" spans="1:4" x14ac:dyDescent="0.4">
      <c r="A7" s="8">
        <f t="shared" ref="A7:A34" si="3">A6+1</f>
        <v>44745</v>
      </c>
      <c r="B7" s="18">
        <f t="shared" si="0"/>
        <v>1</v>
      </c>
      <c r="C7" s="18">
        <f t="shared" si="1"/>
        <v>7</v>
      </c>
      <c r="D7" s="19">
        <f t="shared" si="2"/>
        <v>6</v>
      </c>
    </row>
    <row r="8" spans="1:4" x14ac:dyDescent="0.4">
      <c r="A8" s="8">
        <f t="shared" si="3"/>
        <v>44746</v>
      </c>
      <c r="B8" s="15">
        <f t="shared" si="0"/>
        <v>2</v>
      </c>
      <c r="C8" s="15">
        <f t="shared" si="1"/>
        <v>1</v>
      </c>
      <c r="D8" s="17">
        <f t="shared" si="2"/>
        <v>0</v>
      </c>
    </row>
    <row r="9" spans="1:4" x14ac:dyDescent="0.4">
      <c r="A9" s="8">
        <f t="shared" si="3"/>
        <v>44747</v>
      </c>
      <c r="B9" s="15">
        <f t="shared" si="0"/>
        <v>3</v>
      </c>
      <c r="C9" s="15">
        <f t="shared" si="1"/>
        <v>2</v>
      </c>
      <c r="D9" s="17">
        <f t="shared" si="2"/>
        <v>1</v>
      </c>
    </row>
    <row r="10" spans="1:4" x14ac:dyDescent="0.4">
      <c r="A10" s="8">
        <f t="shared" si="3"/>
        <v>44748</v>
      </c>
      <c r="B10" s="15">
        <f t="shared" si="0"/>
        <v>4</v>
      </c>
      <c r="C10" s="15">
        <f t="shared" si="1"/>
        <v>3</v>
      </c>
      <c r="D10" s="17">
        <f t="shared" si="2"/>
        <v>2</v>
      </c>
    </row>
    <row r="11" spans="1:4" x14ac:dyDescent="0.4">
      <c r="A11" s="8">
        <f t="shared" si="3"/>
        <v>44749</v>
      </c>
      <c r="B11" s="15">
        <f t="shared" si="0"/>
        <v>5</v>
      </c>
      <c r="C11" s="15">
        <f t="shared" si="1"/>
        <v>4</v>
      </c>
      <c r="D11" s="17">
        <f t="shared" si="2"/>
        <v>3</v>
      </c>
    </row>
    <row r="12" spans="1:4" x14ac:dyDescent="0.4">
      <c r="A12" s="8">
        <f t="shared" si="3"/>
        <v>44750</v>
      </c>
      <c r="B12" s="15">
        <f t="shared" si="0"/>
        <v>6</v>
      </c>
      <c r="C12" s="15">
        <f t="shared" si="1"/>
        <v>5</v>
      </c>
      <c r="D12" s="17">
        <f t="shared" si="2"/>
        <v>4</v>
      </c>
    </row>
    <row r="13" spans="1:4" x14ac:dyDescent="0.4">
      <c r="A13" s="8">
        <f t="shared" si="3"/>
        <v>44751</v>
      </c>
      <c r="B13" s="15">
        <f t="shared" si="0"/>
        <v>7</v>
      </c>
      <c r="C13" s="15">
        <f t="shared" si="1"/>
        <v>6</v>
      </c>
      <c r="D13" s="17">
        <f t="shared" si="2"/>
        <v>5</v>
      </c>
    </row>
    <row r="14" spans="1:4" x14ac:dyDescent="0.4">
      <c r="A14" s="8">
        <f t="shared" si="3"/>
        <v>44752</v>
      </c>
      <c r="B14" s="15">
        <f t="shared" si="0"/>
        <v>1</v>
      </c>
      <c r="C14" s="15">
        <f t="shared" si="1"/>
        <v>7</v>
      </c>
      <c r="D14" s="17">
        <f t="shared" si="2"/>
        <v>6</v>
      </c>
    </row>
    <row r="15" spans="1:4" x14ac:dyDescent="0.4">
      <c r="A15" s="8">
        <f t="shared" si="3"/>
        <v>44753</v>
      </c>
      <c r="B15" s="15">
        <f t="shared" si="0"/>
        <v>2</v>
      </c>
      <c r="C15" s="15">
        <f t="shared" si="1"/>
        <v>1</v>
      </c>
      <c r="D15" s="17">
        <f t="shared" si="2"/>
        <v>0</v>
      </c>
    </row>
    <row r="16" spans="1:4" x14ac:dyDescent="0.4">
      <c r="A16" s="8">
        <f t="shared" si="3"/>
        <v>44754</v>
      </c>
      <c r="B16" s="15">
        <f t="shared" si="0"/>
        <v>3</v>
      </c>
      <c r="C16" s="15">
        <f t="shared" si="1"/>
        <v>2</v>
      </c>
      <c r="D16" s="17">
        <f t="shared" si="2"/>
        <v>1</v>
      </c>
    </row>
    <row r="17" spans="1:4" x14ac:dyDescent="0.4">
      <c r="A17" s="8">
        <f t="shared" si="3"/>
        <v>44755</v>
      </c>
      <c r="B17" s="15">
        <f t="shared" si="0"/>
        <v>4</v>
      </c>
      <c r="C17" s="15">
        <f t="shared" si="1"/>
        <v>3</v>
      </c>
      <c r="D17" s="17">
        <f t="shared" si="2"/>
        <v>2</v>
      </c>
    </row>
    <row r="18" spans="1:4" x14ac:dyDescent="0.4">
      <c r="A18" s="8">
        <f t="shared" si="3"/>
        <v>44756</v>
      </c>
      <c r="B18" s="15">
        <f t="shared" si="0"/>
        <v>5</v>
      </c>
      <c r="C18" s="15">
        <f t="shared" si="1"/>
        <v>4</v>
      </c>
      <c r="D18" s="17">
        <f t="shared" si="2"/>
        <v>3</v>
      </c>
    </row>
    <row r="19" spans="1:4" x14ac:dyDescent="0.4">
      <c r="A19" s="8">
        <f t="shared" si="3"/>
        <v>44757</v>
      </c>
      <c r="B19" s="15">
        <f t="shared" si="0"/>
        <v>6</v>
      </c>
      <c r="C19" s="15">
        <f t="shared" si="1"/>
        <v>5</v>
      </c>
      <c r="D19" s="17">
        <f t="shared" si="2"/>
        <v>4</v>
      </c>
    </row>
    <row r="20" spans="1:4" x14ac:dyDescent="0.4">
      <c r="A20" s="8">
        <f t="shared" si="3"/>
        <v>44758</v>
      </c>
      <c r="B20" s="15">
        <f t="shared" si="0"/>
        <v>7</v>
      </c>
      <c r="C20" s="15">
        <f t="shared" si="1"/>
        <v>6</v>
      </c>
      <c r="D20" s="17">
        <f t="shared" si="2"/>
        <v>5</v>
      </c>
    </row>
    <row r="21" spans="1:4" x14ac:dyDescent="0.4">
      <c r="A21" s="8">
        <f t="shared" si="3"/>
        <v>44759</v>
      </c>
      <c r="B21" s="15">
        <f t="shared" si="0"/>
        <v>1</v>
      </c>
      <c r="C21" s="15">
        <f t="shared" si="1"/>
        <v>7</v>
      </c>
      <c r="D21" s="17">
        <f t="shared" si="2"/>
        <v>6</v>
      </c>
    </row>
    <row r="22" spans="1:4" x14ac:dyDescent="0.4">
      <c r="A22" s="8">
        <f t="shared" si="3"/>
        <v>44760</v>
      </c>
      <c r="B22" s="15">
        <f t="shared" si="0"/>
        <v>2</v>
      </c>
      <c r="C22" s="15">
        <f t="shared" si="1"/>
        <v>1</v>
      </c>
      <c r="D22" s="17">
        <f t="shared" si="2"/>
        <v>0</v>
      </c>
    </row>
    <row r="23" spans="1:4" x14ac:dyDescent="0.4">
      <c r="A23" s="8">
        <f t="shared" si="3"/>
        <v>44761</v>
      </c>
      <c r="B23" s="15">
        <f t="shared" si="0"/>
        <v>3</v>
      </c>
      <c r="C23" s="15">
        <f t="shared" si="1"/>
        <v>2</v>
      </c>
      <c r="D23" s="17">
        <f t="shared" si="2"/>
        <v>1</v>
      </c>
    </row>
    <row r="24" spans="1:4" x14ac:dyDescent="0.4">
      <c r="A24" s="8">
        <f t="shared" si="3"/>
        <v>44762</v>
      </c>
      <c r="B24" s="15">
        <f t="shared" si="0"/>
        <v>4</v>
      </c>
      <c r="C24" s="15">
        <f t="shared" si="1"/>
        <v>3</v>
      </c>
      <c r="D24" s="17">
        <f t="shared" si="2"/>
        <v>2</v>
      </c>
    </row>
    <row r="25" spans="1:4" x14ac:dyDescent="0.4">
      <c r="A25" s="8">
        <f t="shared" si="3"/>
        <v>44763</v>
      </c>
      <c r="B25" s="15">
        <f t="shared" si="0"/>
        <v>5</v>
      </c>
      <c r="C25" s="15">
        <f t="shared" si="1"/>
        <v>4</v>
      </c>
      <c r="D25" s="17">
        <f t="shared" si="2"/>
        <v>3</v>
      </c>
    </row>
    <row r="26" spans="1:4" x14ac:dyDescent="0.4">
      <c r="A26" s="8">
        <f t="shared" si="3"/>
        <v>44764</v>
      </c>
      <c r="B26" s="15">
        <f t="shared" si="0"/>
        <v>6</v>
      </c>
      <c r="C26" s="15">
        <f t="shared" si="1"/>
        <v>5</v>
      </c>
      <c r="D26" s="17">
        <f t="shared" si="2"/>
        <v>4</v>
      </c>
    </row>
    <row r="27" spans="1:4" x14ac:dyDescent="0.4">
      <c r="A27" s="8">
        <f t="shared" si="3"/>
        <v>44765</v>
      </c>
      <c r="B27" s="15">
        <f t="shared" si="0"/>
        <v>7</v>
      </c>
      <c r="C27" s="15">
        <f t="shared" si="1"/>
        <v>6</v>
      </c>
      <c r="D27" s="17">
        <f t="shared" si="2"/>
        <v>5</v>
      </c>
    </row>
    <row r="28" spans="1:4" x14ac:dyDescent="0.4">
      <c r="A28" s="8">
        <f t="shared" si="3"/>
        <v>44766</v>
      </c>
      <c r="B28" s="15">
        <f t="shared" si="0"/>
        <v>1</v>
      </c>
      <c r="C28" s="15">
        <f t="shared" si="1"/>
        <v>7</v>
      </c>
      <c r="D28" s="17">
        <f t="shared" si="2"/>
        <v>6</v>
      </c>
    </row>
    <row r="29" spans="1:4" x14ac:dyDescent="0.4">
      <c r="A29" s="8">
        <f t="shared" si="3"/>
        <v>44767</v>
      </c>
      <c r="B29" s="15">
        <f t="shared" si="0"/>
        <v>2</v>
      </c>
      <c r="C29" s="15">
        <f t="shared" si="1"/>
        <v>1</v>
      </c>
      <c r="D29" s="17">
        <f t="shared" si="2"/>
        <v>0</v>
      </c>
    </row>
    <row r="30" spans="1:4" x14ac:dyDescent="0.4">
      <c r="A30" s="8">
        <f t="shared" si="3"/>
        <v>44768</v>
      </c>
      <c r="B30" s="15">
        <f t="shared" si="0"/>
        <v>3</v>
      </c>
      <c r="C30" s="15">
        <f t="shared" si="1"/>
        <v>2</v>
      </c>
      <c r="D30" s="17">
        <f t="shared" si="2"/>
        <v>1</v>
      </c>
    </row>
    <row r="31" spans="1:4" x14ac:dyDescent="0.4">
      <c r="A31" s="8">
        <f t="shared" si="3"/>
        <v>44769</v>
      </c>
      <c r="B31" s="15">
        <f t="shared" si="0"/>
        <v>4</v>
      </c>
      <c r="C31" s="15">
        <f t="shared" si="1"/>
        <v>3</v>
      </c>
      <c r="D31" s="17">
        <f t="shared" si="2"/>
        <v>2</v>
      </c>
    </row>
    <row r="32" spans="1:4" x14ac:dyDescent="0.4">
      <c r="A32" s="8">
        <f t="shared" si="3"/>
        <v>44770</v>
      </c>
      <c r="B32" s="15">
        <f t="shared" si="0"/>
        <v>5</v>
      </c>
      <c r="C32" s="15">
        <f t="shared" si="1"/>
        <v>4</v>
      </c>
      <c r="D32" s="17">
        <f t="shared" si="2"/>
        <v>3</v>
      </c>
    </row>
    <row r="33" spans="1:4" x14ac:dyDescent="0.4">
      <c r="A33" s="8">
        <f t="shared" si="3"/>
        <v>44771</v>
      </c>
      <c r="B33" s="15">
        <f t="shared" si="0"/>
        <v>6</v>
      </c>
      <c r="C33" s="15">
        <f t="shared" si="1"/>
        <v>5</v>
      </c>
      <c r="D33" s="17">
        <f t="shared" si="2"/>
        <v>4</v>
      </c>
    </row>
    <row r="34" spans="1:4" x14ac:dyDescent="0.4">
      <c r="A34" s="8">
        <f t="shared" si="3"/>
        <v>44772</v>
      </c>
      <c r="B34" s="15">
        <f t="shared" si="0"/>
        <v>7</v>
      </c>
      <c r="C34" s="15">
        <f t="shared" si="1"/>
        <v>6</v>
      </c>
      <c r="D34" s="17">
        <f t="shared" si="2"/>
        <v>5</v>
      </c>
    </row>
    <row r="35" spans="1:4" x14ac:dyDescent="0.4">
      <c r="A35" s="8">
        <f>A34+1</f>
        <v>44773</v>
      </c>
      <c r="B35" s="15">
        <f t="shared" si="0"/>
        <v>1</v>
      </c>
      <c r="C35" s="15">
        <f t="shared" si="1"/>
        <v>7</v>
      </c>
      <c r="D35" s="17">
        <f t="shared" si="2"/>
        <v>6</v>
      </c>
    </row>
  </sheetData>
  <mergeCells count="1">
    <mergeCell ref="A2:D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374A8-1084-466C-A830-740C68C82BAF}">
  <sheetPr codeName="Sheet2"/>
  <dimension ref="A1:J35"/>
  <sheetViews>
    <sheetView workbookViewId="0"/>
  </sheetViews>
  <sheetFormatPr defaultRowHeight="18.75" x14ac:dyDescent="0.4"/>
  <cols>
    <col min="1" max="1" width="10.25" bestFit="1" customWidth="1"/>
    <col min="2" max="2" width="14.125" style="3" bestFit="1" customWidth="1"/>
    <col min="3" max="4" width="14.125" hidden="1" customWidth="1"/>
    <col min="5" max="5" width="7.375" bestFit="1" customWidth="1"/>
    <col min="6" max="7" width="5.5" bestFit="1" customWidth="1"/>
    <col min="8" max="8" width="9.25" bestFit="1" customWidth="1"/>
    <col min="9" max="9" width="5.625" customWidth="1"/>
    <col min="10" max="10" width="29.625" bestFit="1" customWidth="1"/>
  </cols>
  <sheetData>
    <row r="1" spans="1:10" ht="5.0999999999999996" customHeight="1" x14ac:dyDescent="0.4"/>
    <row r="2" spans="1:10" s="1" customFormat="1" ht="24" x14ac:dyDescent="0.4">
      <c r="A2" s="4" t="s">
        <v>0</v>
      </c>
      <c r="B2" s="4"/>
      <c r="C2" s="4"/>
      <c r="D2" s="4"/>
      <c r="E2" s="4"/>
      <c r="F2" s="4"/>
      <c r="G2" s="4"/>
      <c r="H2" s="4"/>
    </row>
    <row r="3" spans="1:10" ht="5.0999999999999996" customHeight="1" thickBot="1" x14ac:dyDescent="0.45"/>
    <row r="4" spans="1:10" ht="18" customHeight="1" x14ac:dyDescent="0.4">
      <c r="A4" s="12" t="s">
        <v>1</v>
      </c>
      <c r="B4" s="13" t="s">
        <v>10</v>
      </c>
      <c r="C4" s="14" t="s">
        <v>11</v>
      </c>
      <c r="D4" s="14" t="s">
        <v>12</v>
      </c>
      <c r="E4" s="14" t="s">
        <v>17</v>
      </c>
      <c r="F4" s="14" t="s">
        <v>4</v>
      </c>
      <c r="G4" s="14" t="s">
        <v>5</v>
      </c>
      <c r="H4" s="7" t="s">
        <v>2</v>
      </c>
      <c r="J4" t="s">
        <v>3</v>
      </c>
    </row>
    <row r="5" spans="1:10" x14ac:dyDescent="0.4">
      <c r="A5" s="8">
        <v>44743</v>
      </c>
      <c r="B5" s="10">
        <f>WEEKDAY($A5,1)</f>
        <v>6</v>
      </c>
      <c r="C5" s="10">
        <f>WEEKDAY($A5,2)</f>
        <v>5</v>
      </c>
      <c r="D5" s="10">
        <f>WEEKDAY($A5,3)</f>
        <v>4</v>
      </c>
      <c r="E5" s="10" t="str">
        <f>IFERROR(VLOOKUP(A5,祝日一覧表!$A$5:$B$20,2,0),"")</f>
        <v/>
      </c>
      <c r="F5" s="11" t="s">
        <v>13</v>
      </c>
      <c r="G5" s="11" t="str">
        <f>IF(AND(B5&lt;&gt;1,B5&lt;&gt;7),"屋外",IF(AND(F5="雨",OR(B5=1,B5=7,E5&lt;&gt;"")),"屋内",IF(OR(B5=1,B5=7,E5&lt;&gt;""),"屋外","")))</f>
        <v>屋外</v>
      </c>
      <c r="H5" s="9" t="str">
        <f>IF(AND(B5&lt;&gt;1,B5&lt;&gt;7,F5="雨"),"中止","決行")</f>
        <v>中止</v>
      </c>
      <c r="J5" t="s">
        <v>16</v>
      </c>
    </row>
    <row r="6" spans="1:10" x14ac:dyDescent="0.4">
      <c r="A6" s="8">
        <f>A5+1</f>
        <v>44744</v>
      </c>
      <c r="B6" s="10">
        <f t="shared" ref="B6:B35" si="0">WEEKDAY($A6,1)</f>
        <v>7</v>
      </c>
      <c r="C6" s="10">
        <f t="shared" ref="C6:C35" si="1">WEEKDAY($A6,2)</f>
        <v>6</v>
      </c>
      <c r="D6" s="10">
        <f t="shared" ref="D6:D35" si="2">WEEKDAY($A6,3)</f>
        <v>5</v>
      </c>
      <c r="E6" s="10" t="str">
        <f>IFERROR(VLOOKUP(A6,祝日一覧表!$A$5:$B$20,2,0),"")</f>
        <v/>
      </c>
      <c r="F6" s="11" t="s">
        <v>13</v>
      </c>
      <c r="G6" s="11" t="str">
        <f t="shared" ref="G6:G35" si="3">IF(AND(B6&lt;&gt;1,B6&lt;&gt;7),"屋外",IF(AND(F6="雨",OR(B6=1,B6=7,E6&lt;&gt;"")),"屋内",IF(OR(B6=1,B6=7,E6&lt;&gt;""),"屋外","")))</f>
        <v>屋内</v>
      </c>
      <c r="H6" s="9" t="str">
        <f t="shared" ref="H6:H35" si="4">IF(AND(B6&lt;&gt;1,B6&lt;&gt;7,F6="雨"),"中止","決行")</f>
        <v>決行</v>
      </c>
      <c r="J6" t="s">
        <v>9</v>
      </c>
    </row>
    <row r="7" spans="1:10" x14ac:dyDescent="0.4">
      <c r="A7" s="8">
        <f t="shared" ref="A7:A34" si="5">A6+1</f>
        <v>44745</v>
      </c>
      <c r="B7" s="10">
        <f t="shared" si="0"/>
        <v>1</v>
      </c>
      <c r="C7" s="10">
        <f t="shared" si="1"/>
        <v>7</v>
      </c>
      <c r="D7" s="10">
        <f t="shared" si="2"/>
        <v>6</v>
      </c>
      <c r="E7" s="10" t="str">
        <f>IFERROR(VLOOKUP(A7,祝日一覧表!$A$5:$B$20,2,0),"")</f>
        <v/>
      </c>
      <c r="F7" s="11" t="s">
        <v>13</v>
      </c>
      <c r="G7" s="11" t="str">
        <f t="shared" si="3"/>
        <v>屋内</v>
      </c>
      <c r="H7" s="9" t="str">
        <f t="shared" si="4"/>
        <v>決行</v>
      </c>
      <c r="J7" t="s">
        <v>7</v>
      </c>
    </row>
    <row r="8" spans="1:10" x14ac:dyDescent="0.4">
      <c r="A8" s="8">
        <f t="shared" si="5"/>
        <v>44746</v>
      </c>
      <c r="B8" s="10">
        <f t="shared" si="0"/>
        <v>2</v>
      </c>
      <c r="C8" s="10">
        <f t="shared" si="1"/>
        <v>1</v>
      </c>
      <c r="D8" s="10">
        <f t="shared" si="2"/>
        <v>0</v>
      </c>
      <c r="E8" s="10" t="str">
        <f>IFERROR(VLOOKUP(A8,祝日一覧表!$A$5:$B$20,2,0),"")</f>
        <v/>
      </c>
      <c r="F8" s="11" t="s">
        <v>13</v>
      </c>
      <c r="G8" s="11" t="str">
        <f t="shared" si="3"/>
        <v>屋外</v>
      </c>
      <c r="H8" s="9" t="str">
        <f t="shared" si="4"/>
        <v>中止</v>
      </c>
      <c r="J8" t="s">
        <v>6</v>
      </c>
    </row>
    <row r="9" spans="1:10" x14ac:dyDescent="0.4">
      <c r="A9" s="8">
        <f t="shared" si="5"/>
        <v>44747</v>
      </c>
      <c r="B9" s="10">
        <f t="shared" si="0"/>
        <v>3</v>
      </c>
      <c r="C9" s="10">
        <f t="shared" si="1"/>
        <v>2</v>
      </c>
      <c r="D9" s="10">
        <f t="shared" si="2"/>
        <v>1</v>
      </c>
      <c r="E9" s="10" t="str">
        <f>IFERROR(VLOOKUP(A9,祝日一覧表!$A$5:$B$20,2,0),"")</f>
        <v/>
      </c>
      <c r="F9" s="11" t="s">
        <v>13</v>
      </c>
      <c r="G9" s="11" t="str">
        <f t="shared" si="3"/>
        <v>屋外</v>
      </c>
      <c r="H9" s="9" t="str">
        <f t="shared" si="4"/>
        <v>中止</v>
      </c>
      <c r="J9" t="s">
        <v>8</v>
      </c>
    </row>
    <row r="10" spans="1:10" x14ac:dyDescent="0.4">
      <c r="A10" s="8">
        <f t="shared" si="5"/>
        <v>44748</v>
      </c>
      <c r="B10" s="10">
        <f t="shared" si="0"/>
        <v>4</v>
      </c>
      <c r="C10" s="10">
        <f t="shared" si="1"/>
        <v>3</v>
      </c>
      <c r="D10" s="10">
        <f t="shared" si="2"/>
        <v>2</v>
      </c>
      <c r="E10" s="10" t="str">
        <f>IFERROR(VLOOKUP(A10,祝日一覧表!$A$5:$B$20,2,0),"")</f>
        <v/>
      </c>
      <c r="F10" s="11" t="s">
        <v>13</v>
      </c>
      <c r="G10" s="11" t="str">
        <f t="shared" si="3"/>
        <v>屋外</v>
      </c>
      <c r="H10" s="9" t="str">
        <f t="shared" si="4"/>
        <v>中止</v>
      </c>
    </row>
    <row r="11" spans="1:10" x14ac:dyDescent="0.4">
      <c r="A11" s="8">
        <f t="shared" si="5"/>
        <v>44749</v>
      </c>
      <c r="B11" s="10">
        <f t="shared" si="0"/>
        <v>5</v>
      </c>
      <c r="C11" s="10">
        <f t="shared" si="1"/>
        <v>4</v>
      </c>
      <c r="D11" s="10">
        <f t="shared" si="2"/>
        <v>3</v>
      </c>
      <c r="E11" s="10" t="str">
        <f>IFERROR(VLOOKUP(A11,祝日一覧表!$A$5:$B$20,2,0),"")</f>
        <v/>
      </c>
      <c r="F11" s="11" t="s">
        <v>13</v>
      </c>
      <c r="G11" s="11" t="str">
        <f t="shared" si="3"/>
        <v>屋外</v>
      </c>
      <c r="H11" s="9" t="str">
        <f t="shared" si="4"/>
        <v>中止</v>
      </c>
    </row>
    <row r="12" spans="1:10" x14ac:dyDescent="0.4">
      <c r="A12" s="8">
        <f t="shared" si="5"/>
        <v>44750</v>
      </c>
      <c r="B12" s="10">
        <f t="shared" si="0"/>
        <v>6</v>
      </c>
      <c r="C12" s="10">
        <f t="shared" si="1"/>
        <v>5</v>
      </c>
      <c r="D12" s="10">
        <f t="shared" si="2"/>
        <v>4</v>
      </c>
      <c r="E12" s="10" t="str">
        <f>IFERROR(VLOOKUP(A12,祝日一覧表!$A$5:$B$20,2,0),"")</f>
        <v/>
      </c>
      <c r="F12" s="11" t="s">
        <v>13</v>
      </c>
      <c r="G12" s="11" t="str">
        <f t="shared" si="3"/>
        <v>屋外</v>
      </c>
      <c r="H12" s="9" t="str">
        <f t="shared" si="4"/>
        <v>中止</v>
      </c>
    </row>
    <row r="13" spans="1:10" x14ac:dyDescent="0.4">
      <c r="A13" s="8">
        <f t="shared" si="5"/>
        <v>44751</v>
      </c>
      <c r="B13" s="10">
        <f t="shared" si="0"/>
        <v>7</v>
      </c>
      <c r="C13" s="10">
        <f t="shared" si="1"/>
        <v>6</v>
      </c>
      <c r="D13" s="10">
        <f t="shared" si="2"/>
        <v>5</v>
      </c>
      <c r="E13" s="10" t="str">
        <f>IFERROR(VLOOKUP(A13,祝日一覧表!$A$5:$B$20,2,0),"")</f>
        <v/>
      </c>
      <c r="F13" s="11" t="s">
        <v>13</v>
      </c>
      <c r="G13" s="11" t="str">
        <f t="shared" si="3"/>
        <v>屋内</v>
      </c>
      <c r="H13" s="9" t="str">
        <f t="shared" si="4"/>
        <v>決行</v>
      </c>
    </row>
    <row r="14" spans="1:10" x14ac:dyDescent="0.4">
      <c r="A14" s="8">
        <f t="shared" si="5"/>
        <v>44752</v>
      </c>
      <c r="B14" s="10">
        <f t="shared" si="0"/>
        <v>1</v>
      </c>
      <c r="C14" s="10">
        <f t="shared" si="1"/>
        <v>7</v>
      </c>
      <c r="D14" s="10">
        <f t="shared" si="2"/>
        <v>6</v>
      </c>
      <c r="E14" s="10" t="str">
        <f>IFERROR(VLOOKUP(A14,祝日一覧表!$A$5:$B$20,2,0),"")</f>
        <v/>
      </c>
      <c r="F14" s="11" t="s">
        <v>14</v>
      </c>
      <c r="G14" s="11" t="str">
        <f t="shared" si="3"/>
        <v>屋外</v>
      </c>
      <c r="H14" s="9" t="str">
        <f t="shared" si="4"/>
        <v>決行</v>
      </c>
    </row>
    <row r="15" spans="1:10" x14ac:dyDescent="0.4">
      <c r="A15" s="8">
        <f t="shared" si="5"/>
        <v>44753</v>
      </c>
      <c r="B15" s="10">
        <f t="shared" si="0"/>
        <v>2</v>
      </c>
      <c r="C15" s="10">
        <f t="shared" si="1"/>
        <v>1</v>
      </c>
      <c r="D15" s="10">
        <f t="shared" si="2"/>
        <v>0</v>
      </c>
      <c r="E15" s="10" t="str">
        <f>IFERROR(VLOOKUP(A15,祝日一覧表!$A$5:$B$20,2,0),"")</f>
        <v/>
      </c>
      <c r="F15" s="11" t="s">
        <v>14</v>
      </c>
      <c r="G15" s="11" t="str">
        <f t="shared" si="3"/>
        <v>屋外</v>
      </c>
      <c r="H15" s="9" t="str">
        <f t="shared" si="4"/>
        <v>決行</v>
      </c>
    </row>
    <row r="16" spans="1:10" x14ac:dyDescent="0.4">
      <c r="A16" s="8">
        <f t="shared" si="5"/>
        <v>44754</v>
      </c>
      <c r="B16" s="10">
        <f t="shared" si="0"/>
        <v>3</v>
      </c>
      <c r="C16" s="10">
        <f t="shared" si="1"/>
        <v>2</v>
      </c>
      <c r="D16" s="10">
        <f t="shared" si="2"/>
        <v>1</v>
      </c>
      <c r="E16" s="10" t="str">
        <f>IFERROR(VLOOKUP(A16,祝日一覧表!$A$5:$B$20,2,0),"")</f>
        <v/>
      </c>
      <c r="F16" s="11" t="s">
        <v>14</v>
      </c>
      <c r="G16" s="11" t="str">
        <f t="shared" si="3"/>
        <v>屋外</v>
      </c>
      <c r="H16" s="9" t="str">
        <f t="shared" si="4"/>
        <v>決行</v>
      </c>
    </row>
    <row r="17" spans="1:8" x14ac:dyDescent="0.4">
      <c r="A17" s="8">
        <f t="shared" si="5"/>
        <v>44755</v>
      </c>
      <c r="B17" s="10">
        <f t="shared" si="0"/>
        <v>4</v>
      </c>
      <c r="C17" s="10">
        <f t="shared" si="1"/>
        <v>3</v>
      </c>
      <c r="D17" s="10">
        <f t="shared" si="2"/>
        <v>2</v>
      </c>
      <c r="E17" s="10" t="str">
        <f>IFERROR(VLOOKUP(A17,祝日一覧表!$A$5:$B$20,2,0),"")</f>
        <v/>
      </c>
      <c r="F17" s="11" t="s">
        <v>14</v>
      </c>
      <c r="G17" s="11" t="str">
        <f t="shared" si="3"/>
        <v>屋外</v>
      </c>
      <c r="H17" s="9" t="str">
        <f t="shared" si="4"/>
        <v>決行</v>
      </c>
    </row>
    <row r="18" spans="1:8" x14ac:dyDescent="0.4">
      <c r="A18" s="8">
        <f t="shared" si="5"/>
        <v>44756</v>
      </c>
      <c r="B18" s="10">
        <f t="shared" si="0"/>
        <v>5</v>
      </c>
      <c r="C18" s="10">
        <f t="shared" si="1"/>
        <v>4</v>
      </c>
      <c r="D18" s="10">
        <f t="shared" si="2"/>
        <v>3</v>
      </c>
      <c r="E18" s="10" t="str">
        <f>IFERROR(VLOOKUP(A18,祝日一覧表!$A$5:$B$20,2,0),"")</f>
        <v/>
      </c>
      <c r="F18" s="11" t="s">
        <v>13</v>
      </c>
      <c r="G18" s="11" t="str">
        <f t="shared" si="3"/>
        <v>屋外</v>
      </c>
      <c r="H18" s="9" t="str">
        <f t="shared" si="4"/>
        <v>中止</v>
      </c>
    </row>
    <row r="19" spans="1:8" x14ac:dyDescent="0.4">
      <c r="A19" s="8">
        <f t="shared" si="5"/>
        <v>44757</v>
      </c>
      <c r="B19" s="10">
        <f t="shared" si="0"/>
        <v>6</v>
      </c>
      <c r="C19" s="10">
        <f t="shared" si="1"/>
        <v>5</v>
      </c>
      <c r="D19" s="10">
        <f t="shared" si="2"/>
        <v>4</v>
      </c>
      <c r="E19" s="10" t="str">
        <f>IFERROR(VLOOKUP(A19,祝日一覧表!$A$5:$B$20,2,0),"")</f>
        <v/>
      </c>
      <c r="F19" s="11" t="s">
        <v>14</v>
      </c>
      <c r="G19" s="11" t="str">
        <f t="shared" si="3"/>
        <v>屋外</v>
      </c>
      <c r="H19" s="9" t="str">
        <f t="shared" si="4"/>
        <v>決行</v>
      </c>
    </row>
    <row r="20" spans="1:8" x14ac:dyDescent="0.4">
      <c r="A20" s="8">
        <f t="shared" si="5"/>
        <v>44758</v>
      </c>
      <c r="B20" s="10">
        <f t="shared" si="0"/>
        <v>7</v>
      </c>
      <c r="C20" s="10">
        <f t="shared" si="1"/>
        <v>6</v>
      </c>
      <c r="D20" s="10">
        <f t="shared" si="2"/>
        <v>5</v>
      </c>
      <c r="E20" s="10" t="str">
        <f>IFERROR(VLOOKUP(A20,祝日一覧表!$A$5:$B$20,2,0),"")</f>
        <v/>
      </c>
      <c r="F20" s="11" t="s">
        <v>14</v>
      </c>
      <c r="G20" s="11" t="str">
        <f t="shared" si="3"/>
        <v>屋外</v>
      </c>
      <c r="H20" s="9" t="str">
        <f t="shared" si="4"/>
        <v>決行</v>
      </c>
    </row>
    <row r="21" spans="1:8" x14ac:dyDescent="0.4">
      <c r="A21" s="8">
        <f t="shared" si="5"/>
        <v>44759</v>
      </c>
      <c r="B21" s="10">
        <f t="shared" si="0"/>
        <v>1</v>
      </c>
      <c r="C21" s="10">
        <f t="shared" si="1"/>
        <v>7</v>
      </c>
      <c r="D21" s="10">
        <f t="shared" si="2"/>
        <v>6</v>
      </c>
      <c r="E21" s="10" t="str">
        <f>IFERROR(VLOOKUP(A21,祝日一覧表!$A$5:$B$20,2,0),"")</f>
        <v/>
      </c>
      <c r="F21" s="11" t="s">
        <v>15</v>
      </c>
      <c r="G21" s="11" t="str">
        <f t="shared" si="3"/>
        <v>屋外</v>
      </c>
      <c r="H21" s="9" t="str">
        <f t="shared" si="4"/>
        <v>決行</v>
      </c>
    </row>
    <row r="22" spans="1:8" x14ac:dyDescent="0.4">
      <c r="A22" s="8">
        <f t="shared" si="5"/>
        <v>44760</v>
      </c>
      <c r="B22" s="10">
        <f t="shared" si="0"/>
        <v>2</v>
      </c>
      <c r="C22" s="10">
        <f t="shared" si="1"/>
        <v>1</v>
      </c>
      <c r="D22" s="10">
        <f t="shared" si="2"/>
        <v>0</v>
      </c>
      <c r="E22" s="10" t="str">
        <f>IFERROR(VLOOKUP(A22,祝日一覧表!$A$5:$B$20,2,0),"")</f>
        <v>海の日</v>
      </c>
      <c r="F22" s="11" t="s">
        <v>15</v>
      </c>
      <c r="G22" s="11" t="str">
        <f t="shared" si="3"/>
        <v>屋外</v>
      </c>
      <c r="H22" s="9" t="str">
        <f t="shared" si="4"/>
        <v>決行</v>
      </c>
    </row>
    <row r="23" spans="1:8" x14ac:dyDescent="0.4">
      <c r="A23" s="8">
        <f t="shared" si="5"/>
        <v>44761</v>
      </c>
      <c r="B23" s="10">
        <f t="shared" si="0"/>
        <v>3</v>
      </c>
      <c r="C23" s="10">
        <f t="shared" si="1"/>
        <v>2</v>
      </c>
      <c r="D23" s="10">
        <f t="shared" si="2"/>
        <v>1</v>
      </c>
      <c r="E23" s="10" t="str">
        <f>IFERROR(VLOOKUP(A23,祝日一覧表!$A$5:$B$20,2,0),"")</f>
        <v/>
      </c>
      <c r="F23" s="11" t="s">
        <v>15</v>
      </c>
      <c r="G23" s="11" t="str">
        <f t="shared" si="3"/>
        <v>屋外</v>
      </c>
      <c r="H23" s="9" t="str">
        <f t="shared" si="4"/>
        <v>決行</v>
      </c>
    </row>
    <row r="24" spans="1:8" x14ac:dyDescent="0.4">
      <c r="A24" s="8">
        <f t="shared" si="5"/>
        <v>44762</v>
      </c>
      <c r="B24" s="10">
        <f t="shared" si="0"/>
        <v>4</v>
      </c>
      <c r="C24" s="10">
        <f t="shared" si="1"/>
        <v>3</v>
      </c>
      <c r="D24" s="10">
        <f t="shared" si="2"/>
        <v>2</v>
      </c>
      <c r="E24" s="10" t="str">
        <f>IFERROR(VLOOKUP(A24,祝日一覧表!$A$5:$B$20,2,0),"")</f>
        <v/>
      </c>
      <c r="F24" s="11" t="s">
        <v>15</v>
      </c>
      <c r="G24" s="11" t="str">
        <f t="shared" si="3"/>
        <v>屋外</v>
      </c>
      <c r="H24" s="9" t="str">
        <f t="shared" si="4"/>
        <v>決行</v>
      </c>
    </row>
    <row r="25" spans="1:8" x14ac:dyDescent="0.4">
      <c r="A25" s="8">
        <f t="shared" si="5"/>
        <v>44763</v>
      </c>
      <c r="B25" s="10">
        <f t="shared" si="0"/>
        <v>5</v>
      </c>
      <c r="C25" s="10">
        <f t="shared" si="1"/>
        <v>4</v>
      </c>
      <c r="D25" s="10">
        <f t="shared" si="2"/>
        <v>3</v>
      </c>
      <c r="E25" s="10" t="str">
        <f>IFERROR(VLOOKUP(A25,祝日一覧表!$A$5:$B$20,2,0),"")</f>
        <v/>
      </c>
      <c r="F25" s="11" t="s">
        <v>15</v>
      </c>
      <c r="G25" s="11" t="str">
        <f t="shared" si="3"/>
        <v>屋外</v>
      </c>
      <c r="H25" s="9" t="str">
        <f t="shared" si="4"/>
        <v>決行</v>
      </c>
    </row>
    <row r="26" spans="1:8" x14ac:dyDescent="0.4">
      <c r="A26" s="8">
        <f t="shared" si="5"/>
        <v>44764</v>
      </c>
      <c r="B26" s="10">
        <f t="shared" si="0"/>
        <v>6</v>
      </c>
      <c r="C26" s="10">
        <f t="shared" si="1"/>
        <v>5</v>
      </c>
      <c r="D26" s="10">
        <f t="shared" si="2"/>
        <v>4</v>
      </c>
      <c r="E26" s="10" t="str">
        <f>IFERROR(VLOOKUP(A26,祝日一覧表!$A$5:$B$20,2,0),"")</f>
        <v/>
      </c>
      <c r="F26" s="11" t="s">
        <v>15</v>
      </c>
      <c r="G26" s="11" t="str">
        <f t="shared" si="3"/>
        <v>屋外</v>
      </c>
      <c r="H26" s="9" t="str">
        <f t="shared" si="4"/>
        <v>決行</v>
      </c>
    </row>
    <row r="27" spans="1:8" x14ac:dyDescent="0.4">
      <c r="A27" s="8">
        <f t="shared" si="5"/>
        <v>44765</v>
      </c>
      <c r="B27" s="10">
        <f t="shared" si="0"/>
        <v>7</v>
      </c>
      <c r="C27" s="10">
        <f t="shared" si="1"/>
        <v>6</v>
      </c>
      <c r="D27" s="10">
        <f t="shared" si="2"/>
        <v>5</v>
      </c>
      <c r="E27" s="10" t="str">
        <f>IFERROR(VLOOKUP(A27,祝日一覧表!$A$5:$B$20,2,0),"")</f>
        <v/>
      </c>
      <c r="F27" s="11" t="s">
        <v>14</v>
      </c>
      <c r="G27" s="11" t="str">
        <f t="shared" si="3"/>
        <v>屋外</v>
      </c>
      <c r="H27" s="9" t="str">
        <f t="shared" si="4"/>
        <v>決行</v>
      </c>
    </row>
    <row r="28" spans="1:8" x14ac:dyDescent="0.4">
      <c r="A28" s="8">
        <f t="shared" si="5"/>
        <v>44766</v>
      </c>
      <c r="B28" s="10">
        <f t="shared" si="0"/>
        <v>1</v>
      </c>
      <c r="C28" s="10">
        <f t="shared" si="1"/>
        <v>7</v>
      </c>
      <c r="D28" s="10">
        <f t="shared" si="2"/>
        <v>6</v>
      </c>
      <c r="E28" s="10" t="str">
        <f>IFERROR(VLOOKUP(A28,祝日一覧表!$A$5:$B$20,2,0),"")</f>
        <v/>
      </c>
      <c r="F28" s="11" t="s">
        <v>13</v>
      </c>
      <c r="G28" s="11" t="str">
        <f t="shared" si="3"/>
        <v>屋内</v>
      </c>
      <c r="H28" s="9" t="str">
        <f t="shared" si="4"/>
        <v>決行</v>
      </c>
    </row>
    <row r="29" spans="1:8" x14ac:dyDescent="0.4">
      <c r="A29" s="8">
        <f t="shared" si="5"/>
        <v>44767</v>
      </c>
      <c r="B29" s="10">
        <f t="shared" si="0"/>
        <v>2</v>
      </c>
      <c r="C29" s="10">
        <f t="shared" si="1"/>
        <v>1</v>
      </c>
      <c r="D29" s="10">
        <f t="shared" si="2"/>
        <v>0</v>
      </c>
      <c r="E29" s="10" t="str">
        <f>IFERROR(VLOOKUP(A29,祝日一覧表!$A$5:$B$20,2,0),"")</f>
        <v/>
      </c>
      <c r="F29" s="11" t="s">
        <v>15</v>
      </c>
      <c r="G29" s="11" t="str">
        <f t="shared" si="3"/>
        <v>屋外</v>
      </c>
      <c r="H29" s="9" t="str">
        <f t="shared" si="4"/>
        <v>決行</v>
      </c>
    </row>
    <row r="30" spans="1:8" x14ac:dyDescent="0.4">
      <c r="A30" s="8">
        <f t="shared" si="5"/>
        <v>44768</v>
      </c>
      <c r="B30" s="10">
        <f t="shared" si="0"/>
        <v>3</v>
      </c>
      <c r="C30" s="10">
        <f t="shared" si="1"/>
        <v>2</v>
      </c>
      <c r="D30" s="10">
        <f t="shared" si="2"/>
        <v>1</v>
      </c>
      <c r="E30" s="10" t="str">
        <f>IFERROR(VLOOKUP(A30,祝日一覧表!$A$5:$B$20,2,0),"")</f>
        <v/>
      </c>
      <c r="F30" s="11" t="s">
        <v>15</v>
      </c>
      <c r="G30" s="11" t="str">
        <f t="shared" si="3"/>
        <v>屋外</v>
      </c>
      <c r="H30" s="9" t="str">
        <f t="shared" si="4"/>
        <v>決行</v>
      </c>
    </row>
    <row r="31" spans="1:8" x14ac:dyDescent="0.4">
      <c r="A31" s="8">
        <f t="shared" si="5"/>
        <v>44769</v>
      </c>
      <c r="B31" s="10">
        <f t="shared" si="0"/>
        <v>4</v>
      </c>
      <c r="C31" s="10">
        <f t="shared" si="1"/>
        <v>3</v>
      </c>
      <c r="D31" s="10">
        <f t="shared" si="2"/>
        <v>2</v>
      </c>
      <c r="E31" s="10" t="str">
        <f>IFERROR(VLOOKUP(A31,祝日一覧表!$A$5:$B$20,2,0),"")</f>
        <v/>
      </c>
      <c r="F31" s="11" t="s">
        <v>13</v>
      </c>
      <c r="G31" s="11" t="str">
        <f t="shared" si="3"/>
        <v>屋外</v>
      </c>
      <c r="H31" s="9" t="str">
        <f t="shared" si="4"/>
        <v>中止</v>
      </c>
    </row>
    <row r="32" spans="1:8" x14ac:dyDescent="0.4">
      <c r="A32" s="8">
        <f t="shared" si="5"/>
        <v>44770</v>
      </c>
      <c r="B32" s="10">
        <f t="shared" si="0"/>
        <v>5</v>
      </c>
      <c r="C32" s="10">
        <f t="shared" si="1"/>
        <v>4</v>
      </c>
      <c r="D32" s="10">
        <f t="shared" si="2"/>
        <v>3</v>
      </c>
      <c r="E32" s="10" t="str">
        <f>IFERROR(VLOOKUP(A32,祝日一覧表!$A$5:$B$20,2,0),"")</f>
        <v/>
      </c>
      <c r="F32" s="11" t="s">
        <v>14</v>
      </c>
      <c r="G32" s="11" t="str">
        <f t="shared" si="3"/>
        <v>屋外</v>
      </c>
      <c r="H32" s="9" t="str">
        <f t="shared" si="4"/>
        <v>決行</v>
      </c>
    </row>
    <row r="33" spans="1:8" x14ac:dyDescent="0.4">
      <c r="A33" s="8">
        <f t="shared" si="5"/>
        <v>44771</v>
      </c>
      <c r="B33" s="10">
        <f t="shared" si="0"/>
        <v>6</v>
      </c>
      <c r="C33" s="10">
        <f t="shared" si="1"/>
        <v>5</v>
      </c>
      <c r="D33" s="10">
        <f t="shared" si="2"/>
        <v>4</v>
      </c>
      <c r="E33" s="10" t="str">
        <f>IFERROR(VLOOKUP(A33,祝日一覧表!$A$5:$B$20,2,0),"")</f>
        <v/>
      </c>
      <c r="F33" s="11" t="s">
        <v>14</v>
      </c>
      <c r="G33" s="11" t="str">
        <f t="shared" si="3"/>
        <v>屋外</v>
      </c>
      <c r="H33" s="9" t="str">
        <f t="shared" si="4"/>
        <v>決行</v>
      </c>
    </row>
    <row r="34" spans="1:8" x14ac:dyDescent="0.4">
      <c r="A34" s="8">
        <f t="shared" si="5"/>
        <v>44772</v>
      </c>
      <c r="B34" s="10">
        <f t="shared" si="0"/>
        <v>7</v>
      </c>
      <c r="C34" s="10">
        <f t="shared" si="1"/>
        <v>6</v>
      </c>
      <c r="D34" s="10">
        <f t="shared" si="2"/>
        <v>5</v>
      </c>
      <c r="E34" s="10" t="str">
        <f>IFERROR(VLOOKUP(A34,祝日一覧表!$A$5:$B$20,2,0),"")</f>
        <v/>
      </c>
      <c r="F34" s="11" t="s">
        <v>14</v>
      </c>
      <c r="G34" s="11" t="str">
        <f t="shared" si="3"/>
        <v>屋外</v>
      </c>
      <c r="H34" s="9" t="str">
        <f t="shared" si="4"/>
        <v>決行</v>
      </c>
    </row>
    <row r="35" spans="1:8" x14ac:dyDescent="0.4">
      <c r="A35" s="8">
        <f>A34+1</f>
        <v>44773</v>
      </c>
      <c r="B35" s="10">
        <f t="shared" si="0"/>
        <v>1</v>
      </c>
      <c r="C35" s="10">
        <f t="shared" si="1"/>
        <v>7</v>
      </c>
      <c r="D35" s="10">
        <f t="shared" si="2"/>
        <v>6</v>
      </c>
      <c r="E35" s="10" t="str">
        <f>IFERROR(VLOOKUP(A35,祝日一覧表!$A$5:$B$20,2,0),"")</f>
        <v/>
      </c>
      <c r="F35" s="11" t="s">
        <v>14</v>
      </c>
      <c r="G35" s="11" t="str">
        <f t="shared" si="3"/>
        <v>屋外</v>
      </c>
      <c r="H35" s="9" t="str">
        <f t="shared" si="4"/>
        <v>決行</v>
      </c>
    </row>
  </sheetData>
  <mergeCells count="1">
    <mergeCell ref="A2:H2"/>
  </mergeCells>
  <phoneticPr fontId="1"/>
  <conditionalFormatting sqref="A5:G35">
    <cfRule type="expression" dxfId="5" priority="1">
      <formula>$B5=7</formula>
    </cfRule>
    <cfRule type="expression" dxfId="4" priority="2">
      <formula>$E5&lt;&gt;""</formula>
    </cfRule>
    <cfRule type="expression" dxfId="3" priority="3">
      <formula>$B5=1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291FF-54DF-4B8D-B143-95A9B3FD9E4C}">
  <sheetPr codeName="Sheet3"/>
  <dimension ref="A1:B20"/>
  <sheetViews>
    <sheetView workbookViewId="0"/>
  </sheetViews>
  <sheetFormatPr defaultRowHeight="18.75" x14ac:dyDescent="0.4"/>
  <cols>
    <col min="1" max="1" width="11.375" bestFit="1" customWidth="1"/>
    <col min="2" max="2" width="13" style="2" bestFit="1" customWidth="1"/>
  </cols>
  <sheetData>
    <row r="1" spans="1:2" ht="5.0999999999999996" customHeight="1" x14ac:dyDescent="0.4"/>
    <row r="2" spans="1:2" x14ac:dyDescent="0.4">
      <c r="A2" s="5" t="s">
        <v>18</v>
      </c>
      <c r="B2" s="5"/>
    </row>
    <row r="3" spans="1:2" ht="5.0999999999999996" customHeight="1" thickBot="1" x14ac:dyDescent="0.45"/>
    <row r="4" spans="1:2" x14ac:dyDescent="0.4">
      <c r="A4" s="6" t="s">
        <v>1</v>
      </c>
      <c r="B4" s="7" t="s">
        <v>19</v>
      </c>
    </row>
    <row r="5" spans="1:2" x14ac:dyDescent="0.4">
      <c r="A5" s="8">
        <v>44562</v>
      </c>
      <c r="B5" s="9" t="s">
        <v>20</v>
      </c>
    </row>
    <row r="6" spans="1:2" x14ac:dyDescent="0.4">
      <c r="A6" s="8">
        <v>44571</v>
      </c>
      <c r="B6" s="9" t="s">
        <v>21</v>
      </c>
    </row>
    <row r="7" spans="1:2" x14ac:dyDescent="0.4">
      <c r="A7" s="8">
        <v>44603</v>
      </c>
      <c r="B7" s="9" t="s">
        <v>22</v>
      </c>
    </row>
    <row r="8" spans="1:2" x14ac:dyDescent="0.4">
      <c r="A8" s="8">
        <v>44615</v>
      </c>
      <c r="B8" s="9" t="s">
        <v>23</v>
      </c>
    </row>
    <row r="9" spans="1:2" x14ac:dyDescent="0.4">
      <c r="A9" s="8">
        <v>44641</v>
      </c>
      <c r="B9" s="9" t="s">
        <v>24</v>
      </c>
    </row>
    <row r="10" spans="1:2" x14ac:dyDescent="0.4">
      <c r="A10" s="8">
        <v>44680</v>
      </c>
      <c r="B10" s="9" t="s">
        <v>25</v>
      </c>
    </row>
    <row r="11" spans="1:2" x14ac:dyDescent="0.4">
      <c r="A11" s="8">
        <v>44684</v>
      </c>
      <c r="B11" s="9" t="s">
        <v>26</v>
      </c>
    </row>
    <row r="12" spans="1:2" x14ac:dyDescent="0.4">
      <c r="A12" s="8">
        <v>44685</v>
      </c>
      <c r="B12" s="9" t="s">
        <v>27</v>
      </c>
    </row>
    <row r="13" spans="1:2" x14ac:dyDescent="0.4">
      <c r="A13" s="8">
        <v>44686</v>
      </c>
      <c r="B13" s="9" t="s">
        <v>28</v>
      </c>
    </row>
    <row r="14" spans="1:2" x14ac:dyDescent="0.4">
      <c r="A14" s="8">
        <v>44760</v>
      </c>
      <c r="B14" s="9" t="s">
        <v>29</v>
      </c>
    </row>
    <row r="15" spans="1:2" x14ac:dyDescent="0.4">
      <c r="A15" s="8">
        <v>44784</v>
      </c>
      <c r="B15" s="9" t="s">
        <v>30</v>
      </c>
    </row>
    <row r="16" spans="1:2" x14ac:dyDescent="0.4">
      <c r="A16" s="8">
        <v>44823</v>
      </c>
      <c r="B16" s="9" t="s">
        <v>31</v>
      </c>
    </row>
    <row r="17" spans="1:2" x14ac:dyDescent="0.4">
      <c r="A17" s="8">
        <v>44827</v>
      </c>
      <c r="B17" s="9" t="s">
        <v>32</v>
      </c>
    </row>
    <row r="18" spans="1:2" x14ac:dyDescent="0.4">
      <c r="A18" s="8">
        <v>44844</v>
      </c>
      <c r="B18" s="9" t="s">
        <v>33</v>
      </c>
    </row>
    <row r="19" spans="1:2" x14ac:dyDescent="0.4">
      <c r="A19" s="8">
        <v>44868</v>
      </c>
      <c r="B19" s="9" t="s">
        <v>34</v>
      </c>
    </row>
    <row r="20" spans="1:2" x14ac:dyDescent="0.4">
      <c r="A20" s="8">
        <v>44888</v>
      </c>
      <c r="B20" s="9" t="s">
        <v>35</v>
      </c>
    </row>
  </sheetData>
  <mergeCells count="1">
    <mergeCell ref="A2:B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</vt:lpstr>
      <vt:lpstr>曜日に合わせた予定</vt:lpstr>
      <vt:lpstr>祝日一覧表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2022-02-17T00:32:55Z</dcterms:created>
  <dcterms:modified xsi:type="dcterms:W3CDTF">2022-02-17T10:08:19Z</dcterms:modified>
</cp:coreProperties>
</file>